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https://michiganstate-my.sharepoint.com/personal/rittere5_msu_edu/Documents/Dissertation/Supplement/"/>
    </mc:Choice>
  </mc:AlternateContent>
  <xr:revisionPtr revIDLastSave="0" documentId="8_{26DC2BE2-B73C-4A17-9E9A-09D77A5666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le 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yKtedCoS+EfErhTVfSg4iW1HwQXyebXtNZlv+7xRJJ8="/>
    </ext>
  </extLst>
</workbook>
</file>

<file path=xl/calcChain.xml><?xml version="1.0" encoding="utf-8"?>
<calcChain xmlns="http://schemas.openxmlformats.org/spreadsheetml/2006/main">
  <c r="K8" i="1" l="1"/>
  <c r="L8" i="1" s="1"/>
  <c r="M8" i="1" s="1"/>
  <c r="M7" i="1"/>
  <c r="G7" i="1"/>
  <c r="M6" i="1"/>
  <c r="G6" i="1"/>
</calcChain>
</file>

<file path=xl/sharedStrings.xml><?xml version="1.0" encoding="utf-8"?>
<sst xmlns="http://schemas.openxmlformats.org/spreadsheetml/2006/main" count="35" uniqueCount="20">
  <si>
    <t>Sample</t>
  </si>
  <si>
    <t>Sequencing method</t>
  </si>
  <si>
    <t>Sequencing run</t>
  </si>
  <si>
    <t>Data origin (if not this study)</t>
  </si>
  <si>
    <t>Raw Reads</t>
  </si>
  <si>
    <t>Prepped Reads</t>
  </si>
  <si>
    <t>Count</t>
  </si>
  <si>
    <t>Total bases</t>
  </si>
  <si>
    <t>Coverage*</t>
  </si>
  <si>
    <t>Mean read length</t>
  </si>
  <si>
    <t>Read length N50</t>
  </si>
  <si>
    <t>Mean read quality</t>
  </si>
  <si>
    <t>Dakapo</t>
  </si>
  <si>
    <t>Oxford Nanopore Technologies</t>
  </si>
  <si>
    <t>Ritter et al. (2023)</t>
  </si>
  <si>
    <t>Runs 1 + 2 combined</t>
  </si>
  <si>
    <t>Illumina</t>
  </si>
  <si>
    <t>NA</t>
  </si>
  <si>
    <t>*Coverage assumes a 500-Mb genome size</t>
  </si>
  <si>
    <r>
      <t xml:space="preserve">Table S4.1. </t>
    </r>
    <r>
      <rPr>
        <sz val="11"/>
        <color theme="1"/>
        <rFont val="Calibri"/>
        <family val="2"/>
        <scheme val="major"/>
      </rPr>
      <t>Summary of sequencing statistics for reads used to assemble and polish the Dakapo and Rubired genomes.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</si>
</sst>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5" x14ac:knownFonts="1">
    <font>
      <sz val="11"/>
      <color theme="1"/>
      <name val="Calibri"/>
      <scheme val="minor"/>
    </font>
    <font>
      <sz val="11"/>
      <color theme="1"/>
      <name val="Aptos"/>
    </font>
    <font>
      <b/>
      <sz val="11"/>
      <color theme="1"/>
      <name val="Calibri"/>
      <family val="2"/>
      <scheme val="major"/>
    </font>
    <font>
      <sz val="11"/>
      <color theme="1"/>
      <name val="Calibri"/>
      <family val="2"/>
      <scheme val="major"/>
    </font>
    <font>
      <sz val="11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2" xfId="0" applyFont="1" applyBorder="1"/>
    <xf numFmtId="0" fontId="2" fillId="0" borderId="3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7" xfId="0" applyFont="1" applyBorder="1"/>
    <xf numFmtId="164" fontId="3" fillId="0" borderId="1" xfId="0" applyNumberFormat="1" applyFont="1" applyBorder="1"/>
    <xf numFmtId="43" fontId="3" fillId="0" borderId="1" xfId="0" applyNumberFormat="1" applyFont="1" applyBorder="1" applyAlignment="1">
      <alignment horizontal="right"/>
    </xf>
    <xf numFmtId="43" fontId="3" fillId="0" borderId="1" xfId="0" applyNumberFormat="1" applyFont="1" applyBorder="1"/>
    <xf numFmtId="165" fontId="3" fillId="0" borderId="2" xfId="0" applyNumberFormat="1" applyFont="1" applyBorder="1"/>
    <xf numFmtId="164" fontId="3" fillId="0" borderId="3" xfId="0" applyNumberFormat="1" applyFont="1" applyBorder="1"/>
    <xf numFmtId="165" fontId="3" fillId="0" borderId="1" xfId="0" applyNumberFormat="1" applyFont="1" applyBorder="1"/>
    <xf numFmtId="0" fontId="3" fillId="0" borderId="0" xfId="0" applyFont="1"/>
    <xf numFmtId="164" fontId="3" fillId="0" borderId="0" xfId="0" applyNumberFormat="1" applyFont="1"/>
    <xf numFmtId="43" fontId="3" fillId="0" borderId="0" xfId="0" applyNumberFormat="1" applyFont="1"/>
    <xf numFmtId="165" fontId="3" fillId="0" borderId="7" xfId="0" applyNumberFormat="1" applyFont="1" applyBorder="1"/>
    <xf numFmtId="164" fontId="3" fillId="0" borderId="8" xfId="0" applyNumberFormat="1" applyFont="1" applyBorder="1"/>
    <xf numFmtId="165" fontId="3" fillId="0" borderId="0" xfId="0" applyNumberFormat="1" applyFont="1"/>
    <xf numFmtId="3" fontId="3" fillId="0" borderId="0" xfId="0" applyNumberFormat="1" applyFont="1"/>
    <xf numFmtId="0" fontId="3" fillId="0" borderId="4" xfId="0" applyFont="1" applyBorder="1"/>
    <xf numFmtId="0" fontId="3" fillId="0" borderId="4" xfId="0" applyFont="1" applyBorder="1" applyAlignment="1">
      <alignment horizontal="left"/>
    </xf>
    <xf numFmtId="0" fontId="3" fillId="0" borderId="5" xfId="0" applyFont="1" applyBorder="1"/>
    <xf numFmtId="164" fontId="3" fillId="0" borderId="4" xfId="0" applyNumberFormat="1" applyFont="1" applyBorder="1"/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164" fontId="3" fillId="0" borderId="6" xfId="0" applyNumberFormat="1" applyFont="1" applyBorder="1"/>
    <xf numFmtId="2" fontId="3" fillId="0" borderId="4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98"/>
  <sheetViews>
    <sheetView tabSelected="1" workbookViewId="0">
      <selection activeCell="B13" sqref="B13"/>
    </sheetView>
  </sheetViews>
  <sheetFormatPr defaultColWidth="14.42578125" defaultRowHeight="15" customHeight="1" x14ac:dyDescent="0.25"/>
  <cols>
    <col min="1" max="1" width="9.140625" customWidth="1"/>
    <col min="2" max="2" width="33.85546875" customWidth="1"/>
    <col min="3" max="3" width="30.42578125" customWidth="1"/>
    <col min="4" max="4" width="26.85546875" customWidth="1"/>
    <col min="5" max="5" width="15.7109375" customWidth="1"/>
    <col min="6" max="6" width="18.7109375" customWidth="1"/>
    <col min="7" max="8" width="12" customWidth="1"/>
    <col min="9" max="9" width="13.7109375" customWidth="1"/>
    <col min="10" max="10" width="12.7109375" customWidth="1"/>
    <col min="11" max="11" width="16.85546875" customWidth="1"/>
    <col min="12" max="12" width="20.28515625" customWidth="1"/>
    <col min="13" max="13" width="11.85546875" customWidth="1"/>
    <col min="14" max="14" width="11.42578125" customWidth="1"/>
    <col min="15" max="15" width="14.140625" customWidth="1"/>
    <col min="16" max="16" width="12.42578125" customWidth="1"/>
    <col min="17" max="26" width="9.140625" customWidth="1"/>
  </cols>
  <sheetData>
    <row r="1" spans="1:26" ht="14.25" customHeight="1" x14ac:dyDescent="0.25">
      <c r="A1" s="3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4.25" customHeigh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4.25" customHeight="1" x14ac:dyDescent="0.25">
      <c r="A3" s="5" t="s">
        <v>0</v>
      </c>
      <c r="B3" s="6" t="s">
        <v>1</v>
      </c>
      <c r="C3" s="6" t="s">
        <v>2</v>
      </c>
      <c r="D3" s="7" t="s">
        <v>3</v>
      </c>
      <c r="E3" s="8" t="s">
        <v>4</v>
      </c>
      <c r="F3" s="9"/>
      <c r="G3" s="9"/>
      <c r="H3" s="9"/>
      <c r="I3" s="9"/>
      <c r="J3" s="10"/>
      <c r="K3" s="11" t="s">
        <v>5</v>
      </c>
      <c r="L3" s="9"/>
      <c r="M3" s="9"/>
      <c r="N3" s="9"/>
      <c r="O3" s="9"/>
      <c r="P3" s="10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.75" customHeight="1" x14ac:dyDescent="0.25">
      <c r="A4" s="12"/>
      <c r="B4" s="12"/>
      <c r="C4" s="12"/>
      <c r="D4" s="13"/>
      <c r="E4" s="14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5" t="s">
        <v>11</v>
      </c>
      <c r="K4" s="16" t="s">
        <v>6</v>
      </c>
      <c r="L4" s="14" t="s">
        <v>7</v>
      </c>
      <c r="M4" s="14" t="s">
        <v>8</v>
      </c>
      <c r="N4" s="14" t="s">
        <v>9</v>
      </c>
      <c r="O4" s="14" t="s">
        <v>10</v>
      </c>
      <c r="P4" s="15" t="s">
        <v>11</v>
      </c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4.25" customHeight="1" x14ac:dyDescent="0.25">
      <c r="A5" s="17" t="s">
        <v>12</v>
      </c>
      <c r="B5" s="4" t="s">
        <v>13</v>
      </c>
      <c r="C5" s="18">
        <v>1</v>
      </c>
      <c r="D5" s="19" t="s">
        <v>14</v>
      </c>
      <c r="E5" s="20">
        <v>1071629</v>
      </c>
      <c r="F5" s="20">
        <v>9467034233</v>
      </c>
      <c r="G5" s="21">
        <v>18.93</v>
      </c>
      <c r="H5" s="22">
        <v>8834.2000000000007</v>
      </c>
      <c r="I5" s="20">
        <v>13503</v>
      </c>
      <c r="J5" s="23">
        <v>12.7</v>
      </c>
      <c r="K5" s="24">
        <v>1050683</v>
      </c>
      <c r="L5" s="20">
        <v>9459884368</v>
      </c>
      <c r="M5" s="22">
        <v>18.920000000000002</v>
      </c>
      <c r="N5" s="25">
        <v>9003.6</v>
      </c>
      <c r="O5" s="20">
        <v>13507</v>
      </c>
      <c r="P5" s="23">
        <v>12.7</v>
      </c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A6" s="26"/>
      <c r="B6" s="4" t="s">
        <v>13</v>
      </c>
      <c r="C6" s="18">
        <v>2</v>
      </c>
      <c r="D6" s="19"/>
      <c r="E6" s="27">
        <v>6422407</v>
      </c>
      <c r="F6" s="27">
        <v>61907947242</v>
      </c>
      <c r="G6" s="28">
        <f t="shared" ref="G6:G7" si="0">F6/500000000</f>
        <v>123.815894484</v>
      </c>
      <c r="H6" s="28">
        <v>9639.4</v>
      </c>
      <c r="I6" s="27">
        <v>13244</v>
      </c>
      <c r="J6" s="29">
        <v>16.3</v>
      </c>
      <c r="K6" s="30">
        <v>6416715</v>
      </c>
      <c r="L6" s="27">
        <v>61736769966</v>
      </c>
      <c r="M6" s="28">
        <f t="shared" ref="M6:M8" si="1">L6/500000000</f>
        <v>123.47353993199999</v>
      </c>
      <c r="N6" s="31">
        <v>9621.2000000000007</v>
      </c>
      <c r="O6" s="27">
        <v>13231</v>
      </c>
      <c r="P6" s="29">
        <v>16.5</v>
      </c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4.25" customHeight="1" x14ac:dyDescent="0.25">
      <c r="A7" s="26"/>
      <c r="B7" s="4" t="s">
        <v>13</v>
      </c>
      <c r="C7" s="18" t="s">
        <v>15</v>
      </c>
      <c r="D7" s="19"/>
      <c r="E7" s="27">
        <v>7494036</v>
      </c>
      <c r="F7" s="27">
        <v>71374981475</v>
      </c>
      <c r="G7" s="28">
        <f t="shared" si="0"/>
        <v>142.74996295</v>
      </c>
      <c r="H7" s="28">
        <v>9524.2000000000007</v>
      </c>
      <c r="I7" s="32">
        <v>13278</v>
      </c>
      <c r="J7" s="29">
        <v>15.8</v>
      </c>
      <c r="K7" s="30">
        <v>7467399</v>
      </c>
      <c r="L7" s="27">
        <v>71195165796</v>
      </c>
      <c r="M7" s="28">
        <f t="shared" si="1"/>
        <v>142.390331592</v>
      </c>
      <c r="N7" s="31">
        <v>9534.1</v>
      </c>
      <c r="O7" s="27">
        <v>13268</v>
      </c>
      <c r="P7" s="29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4.25" customHeight="1" x14ac:dyDescent="0.25">
      <c r="A8" s="12"/>
      <c r="B8" s="33" t="s">
        <v>16</v>
      </c>
      <c r="C8" s="34" t="s">
        <v>17</v>
      </c>
      <c r="D8" s="35" t="s">
        <v>14</v>
      </c>
      <c r="E8" s="36">
        <v>170934212</v>
      </c>
      <c r="F8" s="36">
        <v>25640131800</v>
      </c>
      <c r="G8" s="33">
        <v>51.28</v>
      </c>
      <c r="H8" s="37" t="s">
        <v>17</v>
      </c>
      <c r="I8" s="37" t="s">
        <v>17</v>
      </c>
      <c r="J8" s="38" t="s">
        <v>17</v>
      </c>
      <c r="K8" s="39">
        <f>80467569*2</f>
        <v>160935138</v>
      </c>
      <c r="L8" s="36">
        <f>K8*150</f>
        <v>24140270700</v>
      </c>
      <c r="M8" s="40">
        <f t="shared" si="1"/>
        <v>48.280541399999997</v>
      </c>
      <c r="N8" s="37" t="s">
        <v>17</v>
      </c>
      <c r="O8" s="37" t="s">
        <v>17</v>
      </c>
      <c r="P8" s="38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A9" s="4" t="s">
        <v>18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4.25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</sheetData>
  <mergeCells count="7">
    <mergeCell ref="K3:P3"/>
    <mergeCell ref="A5:A8"/>
    <mergeCell ref="A3:A4"/>
    <mergeCell ref="B3:B4"/>
    <mergeCell ref="C3:C4"/>
    <mergeCell ref="D3:D4"/>
    <mergeCell ref="E3:J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Ritter, Eleanore</dc:creator>
  <cp:lastModifiedBy>Ritter, Eleanore</cp:lastModifiedBy>
  <dcterms:created xsi:type="dcterms:W3CDTF">2024-02-06T18:48:17Z</dcterms:created>
  <dcterms:modified xsi:type="dcterms:W3CDTF">2024-04-19T13:30:27Z</dcterms:modified>
</cp:coreProperties>
</file>